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X:\2021\125_Náhrada přejezdu P6496 v km 231,244 trati Polom - Suchdol nad Odrou_DUR\R_Náklady stavby\G.1.2_Náklady PS, SO\Soupisy prací\D.1.2 Sdělovací zař\"/>
    </mc:Choice>
  </mc:AlternateContent>
  <xr:revisionPtr revIDLastSave="0" documentId="13_ncr:1_{BB933957-7A75-4842-9189-90CD1F0B4CD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S 90-14-04" sheetId="1" r:id="rId1"/>
  </sheets>
  <definedNames>
    <definedName name="_xlnm.Print_Area" localSheetId="0">'PS 90-14-04'!$A$1:$H$20</definedName>
  </definedNames>
  <calcPr calcId="181029"/>
</workbook>
</file>

<file path=xl/calcChain.xml><?xml version="1.0" encoding="utf-8"?>
<calcChain xmlns="http://schemas.openxmlformats.org/spreadsheetml/2006/main">
  <c r="H53" i="1" l="1"/>
  <c r="H52" i="1"/>
  <c r="H51" i="1"/>
  <c r="H33" i="1" l="1"/>
  <c r="H34" i="1"/>
  <c r="H22" i="1"/>
  <c r="H24" i="1"/>
  <c r="H26" i="1"/>
  <c r="H25" i="1"/>
  <c r="H38" i="1"/>
  <c r="H40" i="1"/>
  <c r="H39" i="1"/>
  <c r="H41" i="1"/>
  <c r="H44" i="1"/>
  <c r="H30" i="1"/>
  <c r="H46" i="1"/>
  <c r="H66" i="1" l="1"/>
  <c r="H65" i="1"/>
  <c r="H64" i="1"/>
  <c r="H63" i="1"/>
  <c r="H62" i="1"/>
  <c r="H61" i="1"/>
  <c r="H60" i="1"/>
  <c r="H59" i="1"/>
  <c r="H58" i="1"/>
  <c r="H67" i="1"/>
  <c r="H57" i="1"/>
  <c r="H56" i="1"/>
  <c r="H55" i="1"/>
  <c r="H54" i="1"/>
  <c r="H31" i="1"/>
  <c r="H50" i="1"/>
  <c r="H49" i="1"/>
  <c r="H48" i="1"/>
  <c r="H47" i="1"/>
  <c r="H45" i="1"/>
  <c r="H32" i="1"/>
  <c r="H29" i="1"/>
  <c r="H37" i="1"/>
  <c r="H36" i="1"/>
  <c r="H35" i="1"/>
  <c r="H17" i="1"/>
  <c r="H27" i="1" l="1"/>
  <c r="H23" i="1"/>
  <c r="H42" i="1"/>
  <c r="H43" i="1"/>
  <c r="H28" i="1"/>
  <c r="H21" i="1" l="1"/>
  <c r="H20" i="1"/>
  <c r="H19" i="1"/>
  <c r="H18" i="1"/>
  <c r="H16" i="1"/>
  <c r="H15" i="1"/>
  <c r="H14" i="1"/>
  <c r="H13" i="1" l="1"/>
  <c r="G2" i="1" s="1"/>
  <c r="D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1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<sst xmlns="http://schemas.openxmlformats.org/spreadsheetml/2006/main" count="164" uniqueCount="108">
  <si>
    <t>CELKEM:</t>
  </si>
  <si>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</si>
  <si>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</si>
  <si>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</si>
  <si>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</si>
  <si>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</si>
  <si>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</si>
  <si>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</si>
  <si>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</si>
  <si>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</si>
  <si>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</si>
  <si>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</si>
  <si>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</si>
  <si>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</si>
  <si>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</si>
  <si>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</si>
  <si>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</si>
  <si>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</si>
  <si>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</si>
  <si>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</si>
  <si>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</si>
  <si>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</si>
  <si>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Signal Projekt s.r.o.</t>
  </si>
  <si>
    <t>M</t>
  </si>
  <si>
    <t>KUS</t>
  </si>
  <si>
    <t>R-POLOŽKA</t>
  </si>
  <si>
    <t>Náhrada přejezdu P6496 v km 231,244 trati Polom – Suchdol nad Odrou</t>
  </si>
  <si>
    <t>S621900218</t>
  </si>
  <si>
    <t>M3</t>
  </si>
  <si>
    <t>HLOUBENÍ RÝH ŠÍŘ DO 2M PAŽ I NEPAŽ TŘ. II, ODVOZ DO 1KM</t>
  </si>
  <si>
    <t>015</t>
  </si>
  <si>
    <t>Likvidace odpadů včetně dopravy</t>
  </si>
  <si>
    <t>R-položka</t>
  </si>
  <si>
    <t>T</t>
  </si>
  <si>
    <t>R015112</t>
  </si>
  <si>
    <t>POPLATKY ZA LIKVIDACI ODPADŮ NEKONTAMINOVANÝCH VČETNĚ DOPRAVY NA SKLÁDKU A VEŠKERÉ MANIPULACE- 17 05 04 VYTĚŽENÉ ZEMINY A HORNINY - II. TŘÍDA TĚŽITELNOSTI</t>
  </si>
  <si>
    <t>PS 11-02-51</t>
  </si>
  <si>
    <t>Úprava DOK a TK</t>
  </si>
  <si>
    <t>Ing. Pavel Gajdečka</t>
  </si>
  <si>
    <t>9</t>
  </si>
  <si>
    <t>Všeobecné konstrukce a práce</t>
  </si>
  <si>
    <t>KM</t>
  </si>
  <si>
    <t>VYTYČENÍ TRASY KABELOVÉHO VEDENÍ V OBVODU ŽELEZNIČNÍ STANICE</t>
  </si>
  <si>
    <t>R029131</t>
  </si>
  <si>
    <t>Hloubené vykopávky</t>
  </si>
  <si>
    <t>Konstrukce ze zemin</t>
  </si>
  <si>
    <t>ZÁSYP JAM A RÝH ZEMINOU SE ZHUTNĚNÍM</t>
  </si>
  <si>
    <t>Povrchové úpravy terénu (i vegetační)</t>
  </si>
  <si>
    <t>18215</t>
  </si>
  <si>
    <t>ÚPRAVA POVRCHŮ SROVNÁNÍM ÚZEMÍ V TL DO 0,50M</t>
  </si>
  <si>
    <t>M2</t>
  </si>
  <si>
    <t>Všeobecné práce pro silnoproud a slaboproud</t>
  </si>
  <si>
    <t>ZAKRYTÍ KABELŮ VÝSTRAŽNOU FÓLIÍ ŠÍŘKY PŘES 20 DO 40 CM</t>
  </si>
  <si>
    <t>Vypracování kabelové knihy plánů</t>
  </si>
  <si>
    <t>R701ADD1</t>
  </si>
  <si>
    <t>100M</t>
  </si>
  <si>
    <t>Slaboproud</t>
  </si>
  <si>
    <t>75I91Y</t>
  </si>
  <si>
    <t>OPTOTRUBKA HDPE - DEMONTÁŽ</t>
  </si>
  <si>
    <t>75I31Y</t>
  </si>
  <si>
    <t>KABEL ZEMNÍ DVOUPLÁŠŤOVÝ S PANCÍŘEM PRŮMĚRU ŽÍLY 0,6 MM - DEMONTÁŽ</t>
  </si>
  <si>
    <t>75I32Y</t>
  </si>
  <si>
    <t>KABEL ZEMNÍ DVOUPLÁŠŤOVÝ S PANCÍŘEM PRŮMĚRU ŽÍLY 0,8 MM - DEMONTÁŽ</t>
  </si>
  <si>
    <t>UKONČENÍ KABELU CELOPLASTOVÝHO S PANCÍŘEM - DEMONTÁŽ</t>
  </si>
  <si>
    <t>75IH2Y</t>
  </si>
  <si>
    <t>UKONČENÍ KABELU FORMA KABELOVÁ DÉLKY DO 0,5 M - DEMONTÁŽ</t>
  </si>
  <si>
    <t>75IH3Y</t>
  </si>
  <si>
    <t>75IF2Y</t>
  </si>
  <si>
    <t>ROZPOJOVACÍ SVORKOVNICE 2/10, 2/8 - DEMONTÁŽ</t>
  </si>
  <si>
    <t>75IFAY</t>
  </si>
  <si>
    <t>NOSNÍK BLESKOJISTEK - DEMONTÁŽ</t>
  </si>
  <si>
    <t>75IFBY</t>
  </si>
  <si>
    <t>BLESKOJISTKA - DEMONTÁŽ</t>
  </si>
  <si>
    <t>75I81Y</t>
  </si>
  <si>
    <t>KABEL OPTICKÝ SINGLEMODE - DEMONTÁŽ</t>
  </si>
  <si>
    <t>75IEEY</t>
  </si>
  <si>
    <t>OPTICKÝ ROZVADĚČ 19" PROVEDENÍ - DEMONTÁŽ</t>
  </si>
  <si>
    <t>KAZETA PRO ULOŽENÍ SVÁRŮ - DEMONTÁŽ</t>
  </si>
  <si>
    <t>75IEGY</t>
  </si>
  <si>
    <t>75IEHY</t>
  </si>
  <si>
    <t>KONEKTOROVÝ MODUL 12 VLÁKEN - DEMONTÁŽ</t>
  </si>
  <si>
    <t>OPTICKÝ PIGTAIL SINGLEMODE - DEMONTÁŽ</t>
  </si>
  <si>
    <t>75J82Y</t>
  </si>
  <si>
    <t>75IH6Y</t>
  </si>
  <si>
    <t>UKONČENÍ KABELU OPTICKÉHO - DEMONTÁŽ</t>
  </si>
  <si>
    <t>75IA7Y</t>
  </si>
  <si>
    <t>OPTOTRUBKOVÁ PRŮCHODKA - DEMONTÁŽ</t>
  </si>
  <si>
    <t>75I85Y</t>
  </si>
  <si>
    <t>KABEL OPTICKÝ - REZERVA PŘES 500 MM - DEMONTÁŽ</t>
  </si>
  <si>
    <t>75IECY</t>
  </si>
  <si>
    <t>VENKOVNÍ TELEFONNÍ OBJEKT - DEMONTÁŽ</t>
  </si>
  <si>
    <t>75IF4Y</t>
  </si>
  <si>
    <t>MONTÁŽNÍ RÁM DO 10+1 - DEMONTÁŽ</t>
  </si>
  <si>
    <t>75IF9Y</t>
  </si>
  <si>
    <t>KONSTRUKCE DO SKŘÍNĚ 19" PRO UPEVNĚNÍ ZAŘÍZENÍ - DEMONTÁŽ</t>
  </si>
  <si>
    <t>75IF3Y</t>
  </si>
  <si>
    <t>ZEMNÍCÍ SVORKOVNICE - DEMONTÁŽ</t>
  </si>
  <si>
    <t>KABELOVÁ UCPÁVKA VODĚ ODOLNÁ PRO VNITŘNÍ PRŮMĚR OTVORU 65 - 110MM</t>
  </si>
  <si>
    <t>R7037621</t>
  </si>
  <si>
    <t>KABELOVÁ UCPÁVKA VODĚ ODOLNÁ PRO VNITŘNÍ PRŮMĚR OTVORU - DEMONTÁŽ</t>
  </si>
  <si>
    <t>R7031121</t>
  </si>
  <si>
    <t>KABELOVÝ ROŠT/LÁVKA NOSNÝ ŽÁROVĚ ZINKOVANÝ SVĚTLÉ ŠÍŘKY PŘES 100 DO 250 MM - DEMONTÁŽ</t>
  </si>
  <si>
    <t>KABELOVÝ ŽLAB ZEMNÍ VČETNĚ KRYTU SVĚTLÉ ŠÍŘKY DO 120 MM</t>
  </si>
  <si>
    <t>75I22X</t>
  </si>
  <si>
    <t>KABEL ZEMNÍ DVOUPLÁŠŤOVÝ BEZ PANCÍŘE PRŮMĚRU ŽÍLY 0,8 MM - MONTÁŽ</t>
  </si>
  <si>
    <t>75I22Y</t>
  </si>
  <si>
    <t>KABEL ZEMNÍ DVOUPLÁŠŤOVÝ BEZ PANCÍŘE PRŮMĚRU ŽÍLY 0,8 MM - DEMONTÁŽ</t>
  </si>
  <si>
    <t>OTSKP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</si>
</sst>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0"/>
    <numFmt numFmtId="166" formatCode="m\/yyyy"/>
    <numFmt numFmtId="167" formatCode="0.000"/>
  </numFmts>
  <fonts count="31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sz val="16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Helv"/>
      <charset val="238"/>
    </font>
    <font>
      <b/>
      <sz val="8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ck">
        <color auto="1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auto="1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6">
    <xf numFmtId="0" fontId="0" fillId="0" borderId="0"/>
    <xf numFmtId="0" fontId="10" fillId="0" borderId="0">
      <alignment vertical="center"/>
    </xf>
    <xf numFmtId="0" fontId="26" fillId="0" borderId="0"/>
    <xf numFmtId="9" fontId="26" fillId="0" borderId="0" applyFont="0" applyFill="0" applyBorder="0" applyAlignment="0" applyProtection="0"/>
    <xf numFmtId="0" fontId="27" fillId="0" borderId="0"/>
    <xf numFmtId="0" fontId="10" fillId="0" borderId="0">
      <alignment vertical="center"/>
    </xf>
    <xf numFmtId="164" fontId="10" fillId="0" borderId="0" applyFont="0" applyFill="0" applyBorder="0" applyAlignment="0" applyProtection="0"/>
    <xf numFmtId="0" fontId="25" fillId="0" borderId="0"/>
    <xf numFmtId="0" fontId="10" fillId="0" borderId="0">
      <alignment vertical="center"/>
    </xf>
    <xf numFmtId="0" fontId="10" fillId="0" borderId="0">
      <alignment vertical="center"/>
    </xf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</cellStyleXfs>
  <cellXfs count="101">
    <xf numFmtId="0" fontId="0" fillId="0" borderId="0" xfId="0"/>
    <xf numFmtId="0" fontId="0" fillId="0" borderId="0" xfId="0" applyProtection="1">
      <protection locked="0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center"/>
      <protection hidden="1"/>
    </xf>
    <xf numFmtId="49" fontId="6" fillId="0" borderId="3" xfId="0" applyNumberFormat="1" applyFont="1" applyBorder="1" applyAlignment="1" applyProtection="1">
      <alignment horizontal="center" vertical="center"/>
      <protection locked="0"/>
    </xf>
    <xf numFmtId="4" fontId="12" fillId="0" borderId="13" xfId="9" applyNumberFormat="1" applyFont="1" applyBorder="1" applyAlignment="1" applyProtection="1">
      <alignment horizontal="right" vertical="center"/>
      <protection locked="0"/>
    </xf>
    <xf numFmtId="0" fontId="9" fillId="0" borderId="13" xfId="7" applyFont="1" applyBorder="1" applyAlignment="1" applyProtection="1">
      <alignment horizontal="center" vertical="center"/>
      <protection locked="0"/>
    </xf>
    <xf numFmtId="4" fontId="12" fillId="0" borderId="13" xfId="1" applyNumberFormat="1" applyFont="1" applyBorder="1" applyAlignment="1" applyProtection="1">
      <alignment horizontal="right" vertical="center"/>
      <protection locked="0"/>
    </xf>
    <xf numFmtId="165" fontId="9" fillId="0" borderId="13" xfId="0" applyNumberFormat="1" applyFont="1" applyBorder="1" applyAlignment="1" applyProtection="1">
      <alignment horizontal="center" vertical="center"/>
      <protection locked="0"/>
    </xf>
    <xf numFmtId="49" fontId="6" fillId="2" borderId="4" xfId="0" applyNumberFormat="1" applyFont="1" applyFill="1" applyBorder="1" applyAlignment="1" applyProtection="1">
      <alignment vertical="center"/>
      <protection locked="0"/>
    </xf>
    <xf numFmtId="49" fontId="20" fillId="0" borderId="4" xfId="0" applyNumberFormat="1" applyFont="1" applyBorder="1" applyAlignment="1" applyProtection="1">
      <alignment vertical="center"/>
      <protection locked="0"/>
    </xf>
    <xf numFmtId="49" fontId="6" fillId="2" borderId="2" xfId="0" applyNumberFormat="1" applyFont="1" applyFill="1" applyBorder="1" applyAlignment="1" applyProtection="1">
      <alignment vertical="center" wrapText="1"/>
      <protection locked="0"/>
    </xf>
    <xf numFmtId="0" fontId="6" fillId="0" borderId="13" xfId="0" applyFont="1" applyBorder="1" applyAlignment="1" applyProtection="1">
      <alignment vertical="center"/>
      <protection locked="0"/>
    </xf>
    <xf numFmtId="0" fontId="9" fillId="0" borderId="3" xfId="0" applyFont="1" applyBorder="1" applyAlignment="1" applyProtection="1">
      <alignment horizontal="center" vertical="center"/>
      <protection locked="0"/>
    </xf>
    <xf numFmtId="0" fontId="11" fillId="0" borderId="13" xfId="1" applyFont="1" applyBorder="1" applyAlignment="1" applyProtection="1">
      <alignment horizontal="left" vertical="center" wrapText="1"/>
      <protection locked="0"/>
    </xf>
    <xf numFmtId="0" fontId="9" fillId="0" borderId="13" xfId="0" applyFont="1" applyBorder="1" applyAlignment="1" applyProtection="1">
      <alignment horizontal="center" vertical="center"/>
      <protection locked="0"/>
    </xf>
    <xf numFmtId="0" fontId="9" fillId="3" borderId="13" xfId="0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 applyProtection="1">
      <alignment horizontal="center" vertical="center"/>
      <protection hidden="1"/>
    </xf>
    <xf numFmtId="0" fontId="9" fillId="0" borderId="2" xfId="0" applyFont="1" applyBorder="1" applyAlignment="1" applyProtection="1">
      <alignment horizontal="center" vertical="center"/>
      <protection hidden="1"/>
    </xf>
    <xf numFmtId="0" fontId="9" fillId="0" borderId="9" xfId="0" applyFont="1" applyBorder="1" applyAlignment="1" applyProtection="1">
      <alignment horizontal="center" vertical="center"/>
      <protection hidden="1"/>
    </xf>
    <xf numFmtId="0" fontId="6" fillId="0" borderId="2" xfId="0" applyFont="1" applyBorder="1" applyAlignment="1" applyProtection="1">
      <alignment horizontal="left" vertical="center"/>
      <protection hidden="1"/>
    </xf>
    <xf numFmtId="165" fontId="9" fillId="0" borderId="13" xfId="0" applyNumberFormat="1" applyFont="1" applyBorder="1" applyAlignment="1" applyProtection="1">
      <alignment horizontal="right" vertical="center"/>
      <protection locked="0"/>
    </xf>
    <xf numFmtId="0" fontId="9" fillId="3" borderId="33" xfId="0" applyFont="1" applyFill="1" applyBorder="1" applyAlignment="1" applyProtection="1">
      <alignment horizontal="center" vertical="center"/>
      <protection hidden="1"/>
    </xf>
    <xf numFmtId="0" fontId="9" fillId="3" borderId="31" xfId="0" applyFont="1" applyFill="1" applyBorder="1" applyAlignment="1" applyProtection="1">
      <alignment horizontal="center" vertical="center"/>
      <protection hidden="1"/>
    </xf>
    <xf numFmtId="0" fontId="1" fillId="0" borderId="31" xfId="0" applyFont="1" applyBorder="1" applyAlignment="1" applyProtection="1">
      <alignment horizontal="center" vertical="center"/>
      <protection locked="0"/>
    </xf>
    <xf numFmtId="4" fontId="11" fillId="0" borderId="33" xfId="1" applyNumberFormat="1" applyFont="1" applyBorder="1" applyAlignment="1" applyProtection="1">
      <alignment horizontal="right" vertical="center"/>
      <protection hidden="1"/>
    </xf>
    <xf numFmtId="0" fontId="9" fillId="0" borderId="31" xfId="0" applyFont="1" applyBorder="1" applyAlignment="1" applyProtection="1">
      <alignment horizontal="center" vertical="center"/>
      <protection locked="0"/>
    </xf>
    <xf numFmtId="49" fontId="9" fillId="0" borderId="13" xfId="7" applyNumberFormat="1" applyFont="1" applyBorder="1" applyAlignment="1" applyProtection="1">
      <alignment horizontal="center" vertical="center"/>
      <protection locked="0"/>
    </xf>
    <xf numFmtId="0" fontId="11" fillId="0" borderId="13" xfId="9" applyFont="1" applyBorder="1" applyAlignment="1" applyProtection="1">
      <alignment horizontal="left" vertical="center" wrapText="1"/>
      <protection locked="0"/>
    </xf>
    <xf numFmtId="165" fontId="9" fillId="0" borderId="13" xfId="7" applyNumberFormat="1" applyFont="1" applyBorder="1" applyAlignment="1" applyProtection="1">
      <alignment horizontal="right" vertical="center"/>
      <protection locked="0"/>
    </xf>
    <xf numFmtId="0" fontId="9" fillId="0" borderId="13" xfId="0" applyFont="1" applyBorder="1" applyAlignment="1">
      <alignment horizontal="center"/>
    </xf>
    <xf numFmtId="0" fontId="9" fillId="0" borderId="13" xfId="0" applyFont="1" applyBorder="1"/>
    <xf numFmtId="0" fontId="9" fillId="0" borderId="13" xfId="0" applyFont="1" applyBorder="1" applyProtection="1">
      <protection locked="0"/>
    </xf>
    <xf numFmtId="167" fontId="9" fillId="0" borderId="13" xfId="0" applyNumberFormat="1" applyFont="1" applyBorder="1" applyProtection="1">
      <protection locked="0"/>
    </xf>
    <xf numFmtId="2" fontId="28" fillId="0" borderId="13" xfId="0" applyNumberFormat="1" applyFont="1" applyBorder="1" applyProtection="1">
      <protection locked="0"/>
    </xf>
    <xf numFmtId="49" fontId="30" fillId="0" borderId="13" xfId="1" applyNumberFormat="1" applyFont="1" applyBorder="1" applyAlignment="1" applyProtection="1">
      <alignment horizontal="left" vertical="center" wrapText="1"/>
      <protection locked="0"/>
    </xf>
    <xf numFmtId="49" fontId="9" fillId="0" borderId="3" xfId="0" applyNumberFormat="1" applyFont="1" applyBorder="1" applyAlignment="1" applyProtection="1">
      <alignment horizontal="center" vertical="center"/>
      <protection locked="0"/>
    </xf>
    <xf numFmtId="49" fontId="11" fillId="0" borderId="13" xfId="1" applyNumberFormat="1" applyFont="1" applyBorder="1" applyAlignment="1" applyProtection="1">
      <alignment horizontal="left" vertical="center" wrapText="1"/>
      <protection locked="0"/>
    </xf>
    <xf numFmtId="49" fontId="9" fillId="0" borderId="13" xfId="0" applyNumberFormat="1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30" fillId="0" borderId="13" xfId="1" applyFont="1" applyBorder="1" applyAlignment="1" applyProtection="1">
      <alignment horizontal="left" vertical="center" wrapText="1"/>
      <protection locked="0"/>
    </xf>
    <xf numFmtId="0" fontId="9" fillId="0" borderId="13" xfId="0" applyFont="1" applyBorder="1" applyAlignment="1" applyProtection="1">
      <alignment wrapText="1"/>
      <protection locked="0"/>
    </xf>
    <xf numFmtId="0" fontId="4" fillId="0" borderId="21" xfId="0" applyFont="1" applyBorder="1" applyAlignment="1" applyProtection="1">
      <alignment vertical="top"/>
      <protection hidden="1"/>
    </xf>
    <xf numFmtId="2" fontId="9" fillId="0" borderId="33" xfId="0" applyNumberFormat="1" applyFont="1" applyBorder="1" applyAlignment="1" applyProtection="1">
      <alignment horizontal="right"/>
      <protection hidden="1"/>
    </xf>
    <xf numFmtId="2" fontId="9" fillId="0" borderId="33" xfId="0" applyNumberFormat="1" applyFont="1" applyBorder="1" applyAlignment="1" applyProtection="1">
      <alignment horizontal="right" vertical="center"/>
      <protection hidden="1"/>
    </xf>
    <xf numFmtId="0" fontId="9" fillId="0" borderId="37" xfId="0" applyFont="1" applyBorder="1" applyAlignment="1" applyProtection="1">
      <alignment horizontal="center" vertical="center"/>
      <protection locked="0"/>
    </xf>
    <xf numFmtId="0" fontId="9" fillId="0" borderId="38" xfId="0" applyFont="1" applyBorder="1" applyAlignment="1">
      <alignment horizontal="center"/>
    </xf>
    <xf numFmtId="0" fontId="9" fillId="0" borderId="38" xfId="0" applyFont="1" applyBorder="1" applyAlignment="1" applyProtection="1">
      <alignment horizontal="center" vertical="center"/>
      <protection locked="0"/>
    </xf>
    <xf numFmtId="0" fontId="9" fillId="0" borderId="38" xfId="0" applyFont="1" applyBorder="1"/>
    <xf numFmtId="167" fontId="9" fillId="0" borderId="38" xfId="0" applyNumberFormat="1" applyFont="1" applyBorder="1" applyProtection="1">
      <protection locked="0"/>
    </xf>
    <xf numFmtId="2" fontId="28" fillId="0" borderId="38" xfId="0" applyNumberFormat="1" applyFont="1" applyBorder="1" applyProtection="1">
      <protection locked="0"/>
    </xf>
    <xf numFmtId="2" fontId="9" fillId="0" borderId="39" xfId="0" applyNumberFormat="1" applyFont="1" applyBorder="1" applyAlignment="1" applyProtection="1">
      <alignment horizontal="right"/>
      <protection hidden="1"/>
    </xf>
    <xf numFmtId="0" fontId="13" fillId="0" borderId="23" xfId="0" applyFont="1" applyBorder="1" applyAlignment="1" applyProtection="1">
      <alignment horizontal="left" vertical="top"/>
      <protection hidden="1"/>
    </xf>
    <xf numFmtId="0" fontId="13" fillId="0" borderId="4" xfId="0" applyFont="1" applyBorder="1" applyAlignment="1" applyProtection="1">
      <alignment horizontal="left" vertical="top"/>
      <protection hidden="1"/>
    </xf>
    <xf numFmtId="0" fontId="7" fillId="0" borderId="11" xfId="0" applyFont="1" applyBorder="1" applyAlignment="1" applyProtection="1">
      <alignment horizontal="left" vertical="center"/>
      <protection hidden="1"/>
    </xf>
    <xf numFmtId="0" fontId="7" fillId="0" borderId="10" xfId="0" applyFont="1" applyBorder="1" applyAlignment="1" applyProtection="1">
      <alignment horizontal="left" vertical="center"/>
      <protection hidden="1"/>
    </xf>
    <xf numFmtId="0" fontId="3" fillId="0" borderId="34" xfId="0" applyFont="1" applyBorder="1" applyAlignment="1" applyProtection="1">
      <alignment horizontal="center" vertical="center"/>
      <protection hidden="1"/>
    </xf>
    <xf numFmtId="0" fontId="3" fillId="0" borderId="35" xfId="0" applyFont="1" applyBorder="1" applyAlignment="1" applyProtection="1">
      <alignment horizontal="center" vertical="center"/>
      <protection hidden="1"/>
    </xf>
    <xf numFmtId="49" fontId="4" fillId="2" borderId="22" xfId="0" applyNumberFormat="1" applyFont="1" applyFill="1" applyBorder="1" applyAlignment="1" applyProtection="1">
      <alignment horizontal="left" vertical="top" wrapText="1"/>
      <protection locked="0"/>
    </xf>
    <xf numFmtId="0" fontId="2" fillId="2" borderId="4" xfId="0" applyFont="1" applyFill="1" applyBorder="1" applyAlignment="1" applyProtection="1">
      <alignment horizontal="left" vertical="top" wrapText="1"/>
      <protection locked="0"/>
    </xf>
    <xf numFmtId="0" fontId="13" fillId="0" borderId="23" xfId="0" applyFont="1" applyBorder="1" applyAlignment="1" applyProtection="1">
      <alignment horizontal="left" vertical="center"/>
      <protection hidden="1"/>
    </xf>
    <xf numFmtId="0" fontId="13" fillId="0" borderId="4" xfId="0" applyFont="1" applyBorder="1" applyAlignment="1" applyProtection="1">
      <alignment horizontal="left" vertical="center"/>
      <protection hidden="1"/>
    </xf>
    <xf numFmtId="0" fontId="7" fillId="0" borderId="18" xfId="0" applyFont="1" applyBorder="1" applyAlignment="1" applyProtection="1">
      <alignment horizontal="left" vertical="center"/>
      <protection hidden="1"/>
    </xf>
    <xf numFmtId="0" fontId="7" fillId="0" borderId="7" xfId="0" applyFont="1" applyBorder="1" applyAlignment="1" applyProtection="1">
      <alignment horizontal="left" vertical="center"/>
      <protection hidden="1"/>
    </xf>
    <xf numFmtId="49" fontId="24" fillId="2" borderId="19" xfId="0" applyNumberFormat="1" applyFont="1" applyFill="1" applyBorder="1" applyAlignment="1" applyProtection="1">
      <alignment horizontal="right" vertical="center"/>
      <protection locked="0"/>
    </xf>
    <xf numFmtId="49" fontId="24" fillId="2" borderId="35" xfId="0" applyNumberFormat="1" applyFont="1" applyFill="1" applyBorder="1" applyAlignment="1" applyProtection="1">
      <alignment horizontal="right" vertical="center"/>
      <protection locked="0"/>
    </xf>
    <xf numFmtId="49" fontId="24" fillId="2" borderId="30" xfId="0" applyNumberFormat="1" applyFont="1" applyFill="1" applyBorder="1" applyAlignment="1" applyProtection="1">
      <alignment horizontal="right" vertical="center"/>
      <protection locked="0"/>
    </xf>
    <xf numFmtId="0" fontId="22" fillId="4" borderId="36" xfId="0" applyFont="1" applyFill="1" applyBorder="1" applyAlignment="1" applyProtection="1">
      <alignment horizontal="center" vertical="center" wrapText="1"/>
      <protection hidden="1"/>
    </xf>
    <xf numFmtId="0" fontId="22" fillId="4" borderId="35" xfId="0" applyFont="1" applyFill="1" applyBorder="1" applyAlignment="1" applyProtection="1">
      <alignment horizontal="center" vertical="center" wrapText="1"/>
      <protection hidden="1"/>
    </xf>
    <xf numFmtId="0" fontId="22" fillId="4" borderId="5" xfId="0" applyFont="1" applyFill="1" applyBorder="1" applyAlignment="1" applyProtection="1">
      <alignment horizontal="center" vertical="center" wrapText="1"/>
      <protection hidden="1"/>
    </xf>
    <xf numFmtId="0" fontId="22" fillId="4" borderId="6" xfId="0" applyFont="1" applyFill="1" applyBorder="1" applyAlignment="1" applyProtection="1">
      <alignment horizontal="center" vertical="center" wrapText="1"/>
      <protection hidden="1"/>
    </xf>
    <xf numFmtId="44" fontId="5" fillId="4" borderId="35" xfId="0" applyNumberFormat="1" applyFont="1" applyFill="1" applyBorder="1" applyAlignment="1" applyProtection="1">
      <alignment horizontal="center" vertical="center"/>
      <protection hidden="1"/>
    </xf>
    <xf numFmtId="44" fontId="5" fillId="4" borderId="30" xfId="0" applyNumberFormat="1" applyFont="1" applyFill="1" applyBorder="1" applyAlignment="1" applyProtection="1">
      <alignment horizontal="center" vertical="center"/>
      <protection hidden="1"/>
    </xf>
    <xf numFmtId="44" fontId="5" fillId="4" borderId="6" xfId="0" applyNumberFormat="1" applyFont="1" applyFill="1" applyBorder="1" applyAlignment="1" applyProtection="1">
      <alignment horizontal="center" vertical="center"/>
      <protection hidden="1"/>
    </xf>
    <xf numFmtId="44" fontId="5" fillId="4" borderId="24" xfId="0" applyNumberFormat="1" applyFont="1" applyFill="1" applyBorder="1" applyAlignment="1" applyProtection="1">
      <alignment horizontal="center" vertical="center"/>
      <protection hidden="1"/>
    </xf>
    <xf numFmtId="0" fontId="6" fillId="2" borderId="2" xfId="0" applyFont="1" applyFill="1" applyBorder="1" applyAlignment="1" applyProtection="1">
      <alignment horizontal="center" vertical="center"/>
      <protection locked="0"/>
    </xf>
    <xf numFmtId="0" fontId="6" fillId="2" borderId="9" xfId="0" applyFont="1" applyFill="1" applyBorder="1" applyAlignment="1" applyProtection="1">
      <alignment horizontal="center" vertical="center"/>
      <protection locked="0"/>
    </xf>
    <xf numFmtId="3" fontId="6" fillId="2" borderId="7" xfId="0" applyNumberFormat="1" applyFont="1" applyFill="1" applyBorder="1" applyAlignment="1" applyProtection="1">
      <alignment horizontal="center" vertical="center"/>
      <protection locked="0"/>
    </xf>
    <xf numFmtId="3" fontId="6" fillId="2" borderId="25" xfId="0" applyNumberFormat="1" applyFont="1" applyFill="1" applyBorder="1" applyAlignment="1" applyProtection="1">
      <alignment horizontal="center" vertical="center"/>
      <protection locked="0"/>
    </xf>
    <xf numFmtId="0" fontId="21" fillId="3" borderId="19" xfId="0" applyFont="1" applyFill="1" applyBorder="1" applyAlignment="1" applyProtection="1">
      <alignment horizontal="center" vertical="center" wrapText="1"/>
      <protection hidden="1"/>
    </xf>
    <xf numFmtId="0" fontId="21" fillId="3" borderId="30" xfId="0" applyFont="1" applyFill="1" applyBorder="1" applyAlignment="1" applyProtection="1">
      <alignment horizontal="center" vertical="center" wrapText="1"/>
      <protection hidden="1"/>
    </xf>
    <xf numFmtId="0" fontId="21" fillId="3" borderId="20" xfId="0" applyFont="1" applyFill="1" applyBorder="1" applyAlignment="1" applyProtection="1">
      <alignment horizontal="center" vertical="center" wrapText="1"/>
      <protection hidden="1"/>
    </xf>
    <xf numFmtId="0" fontId="21" fillId="3" borderId="32" xfId="0" applyFont="1" applyFill="1" applyBorder="1" applyAlignment="1" applyProtection="1">
      <alignment horizontal="center" vertical="center" wrapText="1"/>
      <protection hidden="1"/>
    </xf>
    <xf numFmtId="49" fontId="6" fillId="2" borderId="16" xfId="0" applyNumberFormat="1" applyFont="1" applyFill="1" applyBorder="1" applyAlignment="1" applyProtection="1">
      <alignment horizontal="left" vertical="center"/>
      <protection locked="0"/>
    </xf>
    <xf numFmtId="49" fontId="6" fillId="2" borderId="17" xfId="0" applyNumberFormat="1" applyFont="1" applyFill="1" applyBorder="1" applyAlignment="1" applyProtection="1">
      <alignment horizontal="left" vertical="center"/>
      <protection locked="0"/>
    </xf>
    <xf numFmtId="0" fontId="8" fillId="3" borderId="29" xfId="0" applyFont="1" applyFill="1" applyBorder="1" applyAlignment="1" applyProtection="1">
      <alignment horizontal="center" vertical="center" wrapText="1"/>
      <protection hidden="1"/>
    </xf>
    <xf numFmtId="0" fontId="8" fillId="3" borderId="31" xfId="0" applyFont="1" applyFill="1" applyBorder="1" applyAlignment="1" applyProtection="1">
      <alignment horizontal="center" vertical="center" wrapText="1"/>
      <protection hidden="1"/>
    </xf>
    <xf numFmtId="0" fontId="8" fillId="3" borderId="12" xfId="0" applyFont="1" applyFill="1" applyBorder="1" applyAlignment="1" applyProtection="1">
      <alignment horizontal="center" vertical="center" wrapText="1"/>
      <protection hidden="1"/>
    </xf>
    <xf numFmtId="0" fontId="8" fillId="3" borderId="13" xfId="0" applyFont="1" applyFill="1" applyBorder="1" applyAlignment="1" applyProtection="1">
      <alignment horizontal="center" vertical="center" wrapText="1"/>
      <protection hidden="1"/>
    </xf>
    <xf numFmtId="0" fontId="8" fillId="3" borderId="12" xfId="0" applyFont="1" applyFill="1" applyBorder="1" applyAlignment="1" applyProtection="1">
      <alignment horizontal="center" vertical="center"/>
      <protection hidden="1"/>
    </xf>
    <xf numFmtId="0" fontId="8" fillId="3" borderId="13" xfId="0" applyFont="1" applyFill="1" applyBorder="1" applyAlignment="1" applyProtection="1">
      <alignment horizontal="center" vertical="center"/>
      <protection hidden="1"/>
    </xf>
    <xf numFmtId="166" fontId="6" fillId="2" borderId="14" xfId="0" applyNumberFormat="1" applyFont="1" applyFill="1" applyBorder="1" applyAlignment="1" applyProtection="1">
      <alignment horizontal="left" vertical="center" wrapText="1"/>
      <protection locked="0"/>
    </xf>
    <xf numFmtId="166" fontId="6" fillId="2" borderId="15" xfId="0" applyNumberFormat="1" applyFont="1" applyFill="1" applyBorder="1" applyAlignment="1" applyProtection="1">
      <alignment horizontal="left" vertical="center" wrapText="1"/>
      <protection locked="0"/>
    </xf>
    <xf numFmtId="0" fontId="7" fillId="0" borderId="8" xfId="0" applyFont="1" applyBorder="1" applyAlignment="1" applyProtection="1">
      <alignment horizontal="left" vertical="center"/>
      <protection hidden="1"/>
    </xf>
    <xf numFmtId="0" fontId="7" fillId="0" borderId="2" xfId="0" applyFont="1" applyBorder="1" applyAlignment="1" applyProtection="1">
      <alignment horizontal="left" vertical="center"/>
      <protection hidden="1"/>
    </xf>
    <xf numFmtId="0" fontId="13" fillId="0" borderId="26" xfId="0" applyFont="1" applyBorder="1" applyAlignment="1" applyProtection="1">
      <alignment horizontal="left" vertical="center"/>
      <protection hidden="1"/>
    </xf>
    <xf numFmtId="0" fontId="13" fillId="0" borderId="14" xfId="0" applyFont="1" applyBorder="1" applyAlignment="1" applyProtection="1">
      <alignment horizontal="left" vertical="center"/>
      <protection hidden="1"/>
    </xf>
    <xf numFmtId="0" fontId="13" fillId="0" borderId="27" xfId="0" applyFont="1" applyBorder="1" applyAlignment="1" applyProtection="1">
      <alignment horizontal="left" vertical="center"/>
      <protection hidden="1"/>
    </xf>
    <xf numFmtId="0" fontId="13" fillId="0" borderId="16" xfId="0" applyFont="1" applyBorder="1" applyAlignment="1" applyProtection="1">
      <alignment horizontal="left" vertical="center"/>
      <protection hidden="1"/>
    </xf>
    <xf numFmtId="14" fontId="6" fillId="2" borderId="10" xfId="0" applyNumberFormat="1" applyFont="1" applyFill="1" applyBorder="1" applyAlignment="1" applyProtection="1">
      <alignment horizontal="center" vertical="center"/>
      <protection locked="0"/>
    </xf>
    <xf numFmtId="14" fontId="6" fillId="2" borderId="28" xfId="0" applyNumberFormat="1" applyFont="1" applyFill="1" applyBorder="1" applyAlignment="1" applyProtection="1">
      <alignment horizontal="center" vertical="center"/>
      <protection locked="0"/>
    </xf>
  </cellXfs>
  <cellStyles count="16">
    <cellStyle name="čárky 2" xfId="6" xr:uid="{00000000-0005-0000-0000-000000000000}"/>
    <cellStyle name="Normální" xfId="0" builtinId="0"/>
    <cellStyle name="normální 10" xfId="7" xr:uid="{00000000-0005-0000-0000-000002000000}"/>
    <cellStyle name="normální 11" xfId="5" xr:uid="{00000000-0005-0000-0000-000003000000}"/>
    <cellStyle name="Normální 2" xfId="2" xr:uid="{00000000-0005-0000-0000-000004000000}"/>
    <cellStyle name="Normální 2 2" xfId="8" xr:uid="{00000000-0005-0000-0000-000005000000}"/>
    <cellStyle name="Normální 3" xfId="1" xr:uid="{00000000-0005-0000-0000-000006000000}"/>
    <cellStyle name="Normální 3 2" xfId="9" xr:uid="{00000000-0005-0000-0000-000007000000}"/>
    <cellStyle name="normální 4" xfId="10" xr:uid="{00000000-0005-0000-0000-000008000000}"/>
    <cellStyle name="normální 5" xfId="11" xr:uid="{00000000-0005-0000-0000-000009000000}"/>
    <cellStyle name="normální 6" xfId="12" xr:uid="{00000000-0005-0000-0000-00000A000000}"/>
    <cellStyle name="normální 7" xfId="13" xr:uid="{00000000-0005-0000-0000-00000B000000}"/>
    <cellStyle name="normální 8" xfId="14" xr:uid="{00000000-0005-0000-0000-00000C000000}"/>
    <cellStyle name="normální 9" xfId="15" xr:uid="{00000000-0005-0000-0000-00000D000000}"/>
    <cellStyle name="Procenta 2" xfId="3" xr:uid="{00000000-0005-0000-0000-00000E000000}"/>
    <cellStyle name="Styl 1" xfId="4" xr:uid="{00000000-0005-0000-0000-00000F000000}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7"/>
  <sheetViews>
    <sheetView showZeros="0" tabSelected="1" zoomScale="110" zoomScaleNormal="110" workbookViewId="0">
      <selection activeCell="D20" sqref="D20"/>
    </sheetView>
  </sheetViews>
  <sheetFormatPr defaultColWidth="9.140625" defaultRowHeight="15" x14ac:dyDescent="0.25"/>
  <cols>
    <col min="1" max="1" width="10.28515625" style="2" customWidth="1"/>
    <col min="2" max="3" width="12.85546875" style="2" customWidth="1"/>
    <col min="4" max="4" width="62.42578125" style="2" customWidth="1"/>
    <col min="5" max="6" width="10" style="2" customWidth="1"/>
    <col min="7" max="7" width="13.42578125" style="2" customWidth="1"/>
    <col min="8" max="8" width="13.42578125" style="3" customWidth="1"/>
    <col min="9" max="16384" width="9.140625" style="1"/>
  </cols>
  <sheetData>
    <row r="1" spans="1:8" ht="29.25" customHeight="1" thickBot="1" x14ac:dyDescent="0.3">
      <c r="A1" s="56" t="s">
        <v>6</v>
      </c>
      <c r="B1" s="57"/>
      <c r="C1" s="57"/>
      <c r="D1" s="57"/>
      <c r="E1" s="64" t="s">
        <v>36</v>
      </c>
      <c r="F1" s="65"/>
      <c r="G1" s="65"/>
      <c r="H1" s="66"/>
    </row>
    <row r="2" spans="1:8" ht="37.5" customHeight="1" x14ac:dyDescent="0.25">
      <c r="A2" s="42" t="s">
        <v>7</v>
      </c>
      <c r="B2" s="58" t="s">
        <v>26</v>
      </c>
      <c r="C2" s="58"/>
      <c r="D2" s="58"/>
      <c r="E2" s="67" t="s">
        <v>0</v>
      </c>
      <c r="F2" s="68"/>
      <c r="G2" s="71">
        <f>SUM(H12:H9588)</f>
        <v>0</v>
      </c>
      <c r="H2" s="72"/>
    </row>
    <row r="3" spans="1:8" ht="30.75" customHeight="1" thickBot="1" x14ac:dyDescent="0.3">
      <c r="A3" s="52" t="s">
        <v>8</v>
      </c>
      <c r="B3" s="53"/>
      <c r="C3" s="59" t="s">
        <v>37</v>
      </c>
      <c r="D3" s="59"/>
      <c r="E3" s="69"/>
      <c r="F3" s="70"/>
      <c r="G3" s="73"/>
      <c r="H3" s="74"/>
    </row>
    <row r="4" spans="1:8" ht="18" customHeight="1" thickTop="1" x14ac:dyDescent="0.25">
      <c r="A4" s="60" t="s">
        <v>9</v>
      </c>
      <c r="B4" s="61"/>
      <c r="C4" s="9" t="s">
        <v>21</v>
      </c>
      <c r="D4" s="10"/>
      <c r="E4" s="62" t="s">
        <v>2</v>
      </c>
      <c r="F4" s="63"/>
      <c r="G4" s="77">
        <v>5813520049</v>
      </c>
      <c r="H4" s="78"/>
    </row>
    <row r="5" spans="1:8" ht="18" customHeight="1" x14ac:dyDescent="0.25">
      <c r="A5" s="60" t="s">
        <v>10</v>
      </c>
      <c r="B5" s="61"/>
      <c r="C5" s="11" t="s">
        <v>11</v>
      </c>
      <c r="D5" s="20" t="str">
        <f>IF((C5="Stádium 2"),"  Dokumentace pro územní řízení - DUR",(IF((C5="Stádium 1"),"  Záměr projektu","")))</f>
        <v xml:space="preserve">  Dokumentace pro územní řízení - DUR</v>
      </c>
      <c r="E5" s="93" t="s">
        <v>3</v>
      </c>
      <c r="F5" s="94"/>
      <c r="G5" s="75" t="s">
        <v>27</v>
      </c>
      <c r="H5" s="76"/>
    </row>
    <row r="6" spans="1:8" ht="18" customHeight="1" x14ac:dyDescent="0.25">
      <c r="A6" s="95" t="s">
        <v>12</v>
      </c>
      <c r="B6" s="96"/>
      <c r="C6" s="91" t="s">
        <v>22</v>
      </c>
      <c r="D6" s="92"/>
      <c r="E6" s="93" t="s">
        <v>4</v>
      </c>
      <c r="F6" s="94"/>
      <c r="G6" s="75">
        <v>2023</v>
      </c>
      <c r="H6" s="76"/>
    </row>
    <row r="7" spans="1:8" ht="18" customHeight="1" thickBot="1" x14ac:dyDescent="0.3">
      <c r="A7" s="97"/>
      <c r="B7" s="98"/>
      <c r="C7" s="83" t="s">
        <v>38</v>
      </c>
      <c r="D7" s="84"/>
      <c r="E7" s="54" t="s">
        <v>5</v>
      </c>
      <c r="F7" s="55"/>
      <c r="G7" s="99">
        <v>45139</v>
      </c>
      <c r="H7" s="100"/>
    </row>
    <row r="8" spans="1:8" ht="15" customHeight="1" x14ac:dyDescent="0.25">
      <c r="A8" s="85" t="s">
        <v>13</v>
      </c>
      <c r="B8" s="87" t="s">
        <v>14</v>
      </c>
      <c r="C8" s="87" t="s">
        <v>20</v>
      </c>
      <c r="D8" s="89" t="s">
        <v>15</v>
      </c>
      <c r="E8" s="89" t="s">
        <v>1</v>
      </c>
      <c r="F8" s="89" t="s">
        <v>16</v>
      </c>
      <c r="G8" s="79" t="s">
        <v>19</v>
      </c>
      <c r="H8" s="80"/>
    </row>
    <row r="9" spans="1:8" x14ac:dyDescent="0.25">
      <c r="A9" s="86"/>
      <c r="B9" s="88"/>
      <c r="C9" s="88"/>
      <c r="D9" s="90"/>
      <c r="E9" s="90"/>
      <c r="F9" s="90"/>
      <c r="G9" s="81"/>
      <c r="H9" s="82"/>
    </row>
    <row r="10" spans="1:8" x14ac:dyDescent="0.25">
      <c r="A10" s="86"/>
      <c r="B10" s="88"/>
      <c r="C10" s="88"/>
      <c r="D10" s="90"/>
      <c r="E10" s="90"/>
      <c r="F10" s="90"/>
      <c r="G10" s="16" t="s">
        <v>17</v>
      </c>
      <c r="H10" s="22" t="s">
        <v>18</v>
      </c>
    </row>
    <row r="11" spans="1:8" x14ac:dyDescent="0.25">
      <c r="A11" s="23">
        <v>1</v>
      </c>
      <c r="B11" s="16">
        <v>2</v>
      </c>
      <c r="C11" s="16">
        <v>3</v>
      </c>
      <c r="D11" s="16">
        <v>4</v>
      </c>
      <c r="E11" s="16">
        <v>5</v>
      </c>
      <c r="F11" s="16">
        <v>6</v>
      </c>
      <c r="G11" s="16">
        <v>7</v>
      </c>
      <c r="H11" s="22">
        <v>8</v>
      </c>
    </row>
    <row r="12" spans="1:8" ht="3" customHeight="1" x14ac:dyDescent="0.25">
      <c r="A12" s="17"/>
      <c r="B12" s="18"/>
      <c r="C12" s="18"/>
      <c r="D12" s="18"/>
      <c r="E12" s="18"/>
      <c r="F12" s="18"/>
      <c r="G12" s="18"/>
      <c r="H12" s="19"/>
    </row>
    <row r="13" spans="1:8" x14ac:dyDescent="0.25">
      <c r="A13" s="24"/>
      <c r="B13" s="4" t="s">
        <v>39</v>
      </c>
      <c r="C13" s="13"/>
      <c r="D13" s="12" t="s">
        <v>40</v>
      </c>
      <c r="E13" s="15"/>
      <c r="F13" s="8"/>
      <c r="G13" s="7"/>
      <c r="H13" s="25">
        <f t="shared" ref="H13" si="0">ROUND(G13*F13,2)</f>
        <v>0</v>
      </c>
    </row>
    <row r="14" spans="1:8" x14ac:dyDescent="0.25">
      <c r="A14" s="26">
        <v>1</v>
      </c>
      <c r="B14" s="13" t="s">
        <v>43</v>
      </c>
      <c r="C14" s="13" t="s">
        <v>25</v>
      </c>
      <c r="D14" s="14" t="s">
        <v>42</v>
      </c>
      <c r="E14" s="15" t="s">
        <v>41</v>
      </c>
      <c r="F14" s="21">
        <v>7.6999999999999999E-2</v>
      </c>
      <c r="G14" s="7"/>
      <c r="H14" s="25">
        <f t="shared" ref="H14:H22" si="1">ROUND(G14*F14,2)</f>
        <v>0</v>
      </c>
    </row>
    <row r="15" spans="1:8" x14ac:dyDescent="0.25">
      <c r="A15" s="26"/>
      <c r="B15" s="39">
        <v>13</v>
      </c>
      <c r="C15" s="13"/>
      <c r="D15" s="40" t="s">
        <v>44</v>
      </c>
      <c r="E15" s="15"/>
      <c r="F15" s="21"/>
      <c r="G15" s="7"/>
      <c r="H15" s="25">
        <f t="shared" si="1"/>
        <v>0</v>
      </c>
    </row>
    <row r="16" spans="1:8" x14ac:dyDescent="0.25">
      <c r="A16" s="26">
        <v>2</v>
      </c>
      <c r="B16" s="13">
        <v>132831</v>
      </c>
      <c r="C16" s="13" t="s">
        <v>107</v>
      </c>
      <c r="D16" s="14" t="s">
        <v>29</v>
      </c>
      <c r="E16" s="15" t="s">
        <v>28</v>
      </c>
      <c r="F16" s="21">
        <v>38.744999999999997</v>
      </c>
      <c r="G16" s="7"/>
      <c r="H16" s="25">
        <f t="shared" si="1"/>
        <v>0</v>
      </c>
    </row>
    <row r="17" spans="1:8" x14ac:dyDescent="0.25">
      <c r="A17" s="26"/>
      <c r="B17" s="39">
        <v>17</v>
      </c>
      <c r="C17" s="13"/>
      <c r="D17" s="40" t="s">
        <v>45</v>
      </c>
      <c r="E17" s="15"/>
      <c r="F17" s="21"/>
      <c r="G17" s="7"/>
      <c r="H17" s="25">
        <f t="shared" si="1"/>
        <v>0</v>
      </c>
    </row>
    <row r="18" spans="1:8" x14ac:dyDescent="0.25">
      <c r="A18" s="26">
        <v>3</v>
      </c>
      <c r="B18" s="13">
        <v>17411</v>
      </c>
      <c r="C18" s="13" t="s">
        <v>107</v>
      </c>
      <c r="D18" s="14" t="s">
        <v>46</v>
      </c>
      <c r="E18" s="15" t="s">
        <v>28</v>
      </c>
      <c r="F18" s="21">
        <v>38.087000000000003</v>
      </c>
      <c r="G18" s="7"/>
      <c r="H18" s="25">
        <f t="shared" si="1"/>
        <v>0</v>
      </c>
    </row>
    <row r="19" spans="1:8" x14ac:dyDescent="0.25">
      <c r="A19" s="26"/>
      <c r="B19" s="39">
        <v>18</v>
      </c>
      <c r="C19" s="13"/>
      <c r="D19" s="40" t="s">
        <v>47</v>
      </c>
      <c r="E19" s="15"/>
      <c r="F19" s="21"/>
      <c r="G19" s="7"/>
      <c r="H19" s="25">
        <f t="shared" si="1"/>
        <v>0</v>
      </c>
    </row>
    <row r="20" spans="1:8" x14ac:dyDescent="0.25">
      <c r="A20" s="26">
        <v>4</v>
      </c>
      <c r="B20" s="27" t="s">
        <v>48</v>
      </c>
      <c r="C20" s="6" t="s">
        <v>107</v>
      </c>
      <c r="D20" s="28" t="s">
        <v>49</v>
      </c>
      <c r="E20" s="6" t="s">
        <v>50</v>
      </c>
      <c r="F20" s="29">
        <v>77</v>
      </c>
      <c r="G20" s="5"/>
      <c r="H20" s="25">
        <f t="shared" si="1"/>
        <v>0</v>
      </c>
    </row>
    <row r="21" spans="1:8" x14ac:dyDescent="0.25">
      <c r="A21" s="26"/>
      <c r="B21" s="39">
        <v>70</v>
      </c>
      <c r="C21" s="13"/>
      <c r="D21" s="40" t="s">
        <v>51</v>
      </c>
      <c r="E21" s="6"/>
      <c r="F21" s="29"/>
      <c r="G21" s="5"/>
      <c r="H21" s="25">
        <f t="shared" si="1"/>
        <v>0</v>
      </c>
    </row>
    <row r="22" spans="1:8" x14ac:dyDescent="0.25">
      <c r="A22" s="26">
        <v>5</v>
      </c>
      <c r="B22" s="30">
        <v>702112</v>
      </c>
      <c r="C22" s="15" t="s">
        <v>107</v>
      </c>
      <c r="D22" s="32" t="s">
        <v>102</v>
      </c>
      <c r="E22" s="15" t="s">
        <v>23</v>
      </c>
      <c r="F22" s="33">
        <v>46</v>
      </c>
      <c r="G22" s="34"/>
      <c r="H22" s="43">
        <f t="shared" si="1"/>
        <v>0</v>
      </c>
    </row>
    <row r="23" spans="1:8" x14ac:dyDescent="0.25">
      <c r="A23" s="26">
        <v>6</v>
      </c>
      <c r="B23" s="30">
        <v>702312</v>
      </c>
      <c r="C23" s="15" t="s">
        <v>107</v>
      </c>
      <c r="D23" s="32" t="s">
        <v>52</v>
      </c>
      <c r="E23" s="15" t="s">
        <v>23</v>
      </c>
      <c r="F23" s="33">
        <v>77</v>
      </c>
      <c r="G23" s="34"/>
      <c r="H23" s="43">
        <f t="shared" ref="H23:H24" si="2">ROUND(G23*F23,2)</f>
        <v>0</v>
      </c>
    </row>
    <row r="24" spans="1:8" ht="26.25" customHeight="1" x14ac:dyDescent="0.25">
      <c r="A24" s="26">
        <v>7</v>
      </c>
      <c r="B24" s="30" t="s">
        <v>100</v>
      </c>
      <c r="C24" s="15" t="s">
        <v>25</v>
      </c>
      <c r="D24" s="41" t="s">
        <v>101</v>
      </c>
      <c r="E24" s="15" t="s">
        <v>23</v>
      </c>
      <c r="F24" s="33">
        <v>4</v>
      </c>
      <c r="G24" s="34"/>
      <c r="H24" s="43">
        <f t="shared" si="2"/>
        <v>0</v>
      </c>
    </row>
    <row r="25" spans="1:8" x14ac:dyDescent="0.25">
      <c r="A25" s="26">
        <v>8</v>
      </c>
      <c r="B25" s="30">
        <v>703762</v>
      </c>
      <c r="C25" s="15" t="s">
        <v>107</v>
      </c>
      <c r="D25" s="32" t="s">
        <v>97</v>
      </c>
      <c r="E25" s="15" t="s">
        <v>24</v>
      </c>
      <c r="F25" s="33">
        <v>2</v>
      </c>
      <c r="G25" s="34"/>
      <c r="H25" s="43">
        <f t="shared" ref="H25" si="3">ROUND(G25*F25,2)</f>
        <v>0</v>
      </c>
    </row>
    <row r="26" spans="1:8" x14ac:dyDescent="0.25">
      <c r="A26" s="26">
        <v>9</v>
      </c>
      <c r="B26" s="30" t="s">
        <v>98</v>
      </c>
      <c r="C26" s="15" t="s">
        <v>25</v>
      </c>
      <c r="D26" s="32" t="s">
        <v>99</v>
      </c>
      <c r="E26" s="15" t="s">
        <v>24</v>
      </c>
      <c r="F26" s="33">
        <v>2</v>
      </c>
      <c r="G26" s="34"/>
      <c r="H26" s="43">
        <f t="shared" ref="H26" si="4">ROUND(G26*F26,2)</f>
        <v>0</v>
      </c>
    </row>
    <row r="27" spans="1:8" x14ac:dyDescent="0.25">
      <c r="A27" s="26">
        <v>10</v>
      </c>
      <c r="B27" s="30" t="s">
        <v>54</v>
      </c>
      <c r="C27" s="15" t="s">
        <v>25</v>
      </c>
      <c r="D27" s="32" t="s">
        <v>53</v>
      </c>
      <c r="E27" s="30" t="s">
        <v>55</v>
      </c>
      <c r="F27" s="33">
        <v>3.9</v>
      </c>
      <c r="G27" s="34"/>
      <c r="H27" s="43">
        <f t="shared" ref="H27" si="5">ROUND(G27*F27,2)</f>
        <v>0</v>
      </c>
    </row>
    <row r="28" spans="1:8" x14ac:dyDescent="0.25">
      <c r="A28" s="26"/>
      <c r="B28" s="39">
        <v>75</v>
      </c>
      <c r="C28" s="13"/>
      <c r="D28" s="40" t="s">
        <v>56</v>
      </c>
      <c r="E28" s="30"/>
      <c r="F28" s="33"/>
      <c r="G28" s="34"/>
      <c r="H28" s="43">
        <f t="shared" ref="H28:H42" si="6">ROUND(G28*F28,2)</f>
        <v>0</v>
      </c>
    </row>
    <row r="29" spans="1:8" x14ac:dyDescent="0.25">
      <c r="A29" s="26">
        <v>11</v>
      </c>
      <c r="B29" s="30" t="s">
        <v>57</v>
      </c>
      <c r="C29" s="15" t="s">
        <v>107</v>
      </c>
      <c r="D29" s="31" t="s">
        <v>58</v>
      </c>
      <c r="E29" s="30" t="s">
        <v>23</v>
      </c>
      <c r="F29" s="33">
        <v>93</v>
      </c>
      <c r="G29" s="34"/>
      <c r="H29" s="43">
        <f t="shared" si="6"/>
        <v>0</v>
      </c>
    </row>
    <row r="30" spans="1:8" x14ac:dyDescent="0.25">
      <c r="A30" s="26">
        <v>12</v>
      </c>
      <c r="B30" s="30" t="s">
        <v>85</v>
      </c>
      <c r="C30" s="15" t="s">
        <v>107</v>
      </c>
      <c r="D30" s="31" t="s">
        <v>86</v>
      </c>
      <c r="E30" s="30" t="s">
        <v>24</v>
      </c>
      <c r="F30" s="33">
        <v>2</v>
      </c>
      <c r="G30" s="34"/>
      <c r="H30" s="43">
        <f t="shared" ref="H30" si="7">ROUND(G30*F30,2)</f>
        <v>0</v>
      </c>
    </row>
    <row r="31" spans="1:8" x14ac:dyDescent="0.25">
      <c r="A31" s="26">
        <v>13</v>
      </c>
      <c r="B31" s="30" t="s">
        <v>59</v>
      </c>
      <c r="C31" s="15" t="s">
        <v>107</v>
      </c>
      <c r="D31" s="31" t="s">
        <v>60</v>
      </c>
      <c r="E31" s="30" t="s">
        <v>23</v>
      </c>
      <c r="F31" s="33">
        <v>29</v>
      </c>
      <c r="G31" s="34"/>
      <c r="H31" s="43">
        <f t="shared" si="6"/>
        <v>0</v>
      </c>
    </row>
    <row r="32" spans="1:8" x14ac:dyDescent="0.25">
      <c r="A32" s="26">
        <v>14</v>
      </c>
      <c r="B32" s="30" t="s">
        <v>103</v>
      </c>
      <c r="C32" s="15" t="s">
        <v>107</v>
      </c>
      <c r="D32" s="31" t="s">
        <v>104</v>
      </c>
      <c r="E32" s="30" t="s">
        <v>23</v>
      </c>
      <c r="F32" s="33">
        <v>47</v>
      </c>
      <c r="G32" s="34"/>
      <c r="H32" s="43">
        <f t="shared" ref="H32" si="8">ROUND(G32*F32,2)</f>
        <v>0</v>
      </c>
    </row>
    <row r="33" spans="1:8" x14ac:dyDescent="0.25">
      <c r="A33" s="26">
        <v>15</v>
      </c>
      <c r="B33" s="30" t="s">
        <v>105</v>
      </c>
      <c r="C33" s="15" t="s">
        <v>107</v>
      </c>
      <c r="D33" s="31" t="s">
        <v>106</v>
      </c>
      <c r="E33" s="30" t="s">
        <v>23</v>
      </c>
      <c r="F33" s="33">
        <v>47</v>
      </c>
      <c r="G33" s="34"/>
      <c r="H33" s="43">
        <f t="shared" ref="H33" si="9">ROUND(G33*F33,2)</f>
        <v>0</v>
      </c>
    </row>
    <row r="34" spans="1:8" x14ac:dyDescent="0.25">
      <c r="A34" s="26">
        <v>16</v>
      </c>
      <c r="B34" s="30" t="s">
        <v>61</v>
      </c>
      <c r="C34" s="15" t="s">
        <v>107</v>
      </c>
      <c r="D34" s="31" t="s">
        <v>62</v>
      </c>
      <c r="E34" s="30" t="s">
        <v>23</v>
      </c>
      <c r="F34" s="33">
        <v>128</v>
      </c>
      <c r="G34" s="34"/>
      <c r="H34" s="43">
        <f t="shared" ref="H34" si="10">ROUND(G34*F34,2)</f>
        <v>0</v>
      </c>
    </row>
    <row r="35" spans="1:8" x14ac:dyDescent="0.25">
      <c r="A35" s="26">
        <v>17</v>
      </c>
      <c r="B35" s="30" t="s">
        <v>64</v>
      </c>
      <c r="C35" s="15" t="s">
        <v>107</v>
      </c>
      <c r="D35" s="31" t="s">
        <v>63</v>
      </c>
      <c r="E35" s="30" t="s">
        <v>24</v>
      </c>
      <c r="F35" s="33">
        <v>4</v>
      </c>
      <c r="G35" s="34"/>
      <c r="H35" s="43">
        <f t="shared" ref="H35:H37" si="11">ROUND(G35*F35,2)</f>
        <v>0</v>
      </c>
    </row>
    <row r="36" spans="1:8" x14ac:dyDescent="0.25">
      <c r="A36" s="26">
        <v>18</v>
      </c>
      <c r="B36" s="30" t="s">
        <v>66</v>
      </c>
      <c r="C36" s="15" t="s">
        <v>107</v>
      </c>
      <c r="D36" s="31" t="s">
        <v>65</v>
      </c>
      <c r="E36" s="30" t="s">
        <v>24</v>
      </c>
      <c r="F36" s="33">
        <v>4</v>
      </c>
      <c r="G36" s="34"/>
      <c r="H36" s="43">
        <f t="shared" si="11"/>
        <v>0</v>
      </c>
    </row>
    <row r="37" spans="1:8" x14ac:dyDescent="0.25">
      <c r="A37" s="26">
        <v>19</v>
      </c>
      <c r="B37" s="30" t="s">
        <v>67</v>
      </c>
      <c r="C37" s="15" t="s">
        <v>107</v>
      </c>
      <c r="D37" s="31" t="s">
        <v>68</v>
      </c>
      <c r="E37" s="30" t="s">
        <v>24</v>
      </c>
      <c r="F37" s="33">
        <v>5</v>
      </c>
      <c r="G37" s="34"/>
      <c r="H37" s="43">
        <f t="shared" si="11"/>
        <v>0</v>
      </c>
    </row>
    <row r="38" spans="1:8" x14ac:dyDescent="0.25">
      <c r="A38" s="26">
        <v>20</v>
      </c>
      <c r="B38" s="30" t="s">
        <v>95</v>
      </c>
      <c r="C38" s="15" t="s">
        <v>107</v>
      </c>
      <c r="D38" s="31" t="s">
        <v>96</v>
      </c>
      <c r="E38" s="30" t="s">
        <v>24</v>
      </c>
      <c r="F38" s="33">
        <v>1</v>
      </c>
      <c r="G38" s="34"/>
      <c r="H38" s="43">
        <f t="shared" ref="H38" si="12">ROUND(G38*F38,2)</f>
        <v>0</v>
      </c>
    </row>
    <row r="39" spans="1:8" x14ac:dyDescent="0.25">
      <c r="A39" s="26">
        <v>21</v>
      </c>
      <c r="B39" s="30" t="s">
        <v>91</v>
      </c>
      <c r="C39" s="15" t="s">
        <v>107</v>
      </c>
      <c r="D39" s="31" t="s">
        <v>92</v>
      </c>
      <c r="E39" s="30" t="s">
        <v>24</v>
      </c>
      <c r="F39" s="33">
        <v>1</v>
      </c>
      <c r="G39" s="34"/>
      <c r="H39" s="43">
        <f t="shared" ref="H39" si="13">ROUND(G39*F39,2)</f>
        <v>0</v>
      </c>
    </row>
    <row r="40" spans="1:8" x14ac:dyDescent="0.25">
      <c r="A40" s="26">
        <v>22</v>
      </c>
      <c r="B40" s="30" t="s">
        <v>93</v>
      </c>
      <c r="C40" s="15" t="s">
        <v>107</v>
      </c>
      <c r="D40" s="31" t="s">
        <v>94</v>
      </c>
      <c r="E40" s="30" t="s">
        <v>24</v>
      </c>
      <c r="F40" s="33">
        <v>2</v>
      </c>
      <c r="G40" s="34"/>
      <c r="H40" s="43">
        <f t="shared" ref="H40" si="14">ROUND(G40*F40,2)</f>
        <v>0</v>
      </c>
    </row>
    <row r="41" spans="1:8" x14ac:dyDescent="0.25">
      <c r="A41" s="26">
        <v>23</v>
      </c>
      <c r="B41" s="30" t="s">
        <v>89</v>
      </c>
      <c r="C41" s="15" t="s">
        <v>107</v>
      </c>
      <c r="D41" s="31" t="s">
        <v>90</v>
      </c>
      <c r="E41" s="30" t="s">
        <v>24</v>
      </c>
      <c r="F41" s="33">
        <v>1</v>
      </c>
      <c r="G41" s="34"/>
      <c r="H41" s="43">
        <f t="shared" ref="H41" si="15">ROUND(G41*F41,2)</f>
        <v>0</v>
      </c>
    </row>
    <row r="42" spans="1:8" x14ac:dyDescent="0.25">
      <c r="A42" s="26">
        <v>24</v>
      </c>
      <c r="B42" s="30" t="s">
        <v>69</v>
      </c>
      <c r="C42" s="15" t="s">
        <v>107</v>
      </c>
      <c r="D42" s="31" t="s">
        <v>70</v>
      </c>
      <c r="E42" s="30" t="s">
        <v>24</v>
      </c>
      <c r="F42" s="33">
        <v>5</v>
      </c>
      <c r="G42" s="34"/>
      <c r="H42" s="43">
        <f t="shared" si="6"/>
        <v>0</v>
      </c>
    </row>
    <row r="43" spans="1:8" x14ac:dyDescent="0.25">
      <c r="A43" s="26">
        <v>25</v>
      </c>
      <c r="B43" s="30" t="s">
        <v>71</v>
      </c>
      <c r="C43" s="15" t="s">
        <v>107</v>
      </c>
      <c r="D43" s="31" t="s">
        <v>72</v>
      </c>
      <c r="E43" s="30" t="s">
        <v>24</v>
      </c>
      <c r="F43" s="33">
        <v>46</v>
      </c>
      <c r="G43" s="34"/>
      <c r="H43" s="43">
        <f t="shared" ref="H43:H49" si="16">ROUND(G43*F43,2)</f>
        <v>0</v>
      </c>
    </row>
    <row r="44" spans="1:8" x14ac:dyDescent="0.25">
      <c r="A44" s="26">
        <v>26</v>
      </c>
      <c r="B44" s="30" t="s">
        <v>73</v>
      </c>
      <c r="C44" s="15" t="s">
        <v>107</v>
      </c>
      <c r="D44" s="31" t="s">
        <v>74</v>
      </c>
      <c r="E44" s="30" t="s">
        <v>23</v>
      </c>
      <c r="F44" s="33">
        <v>233</v>
      </c>
      <c r="G44" s="34"/>
      <c r="H44" s="43">
        <f t="shared" ref="H44" si="17">ROUND(G44*F44,2)</f>
        <v>0</v>
      </c>
    </row>
    <row r="45" spans="1:8" x14ac:dyDescent="0.25">
      <c r="A45" s="26">
        <v>27</v>
      </c>
      <c r="B45" s="30" t="s">
        <v>87</v>
      </c>
      <c r="C45" s="15" t="s">
        <v>107</v>
      </c>
      <c r="D45" s="31" t="s">
        <v>88</v>
      </c>
      <c r="E45" s="30" t="s">
        <v>24</v>
      </c>
      <c r="F45" s="33">
        <v>2</v>
      </c>
      <c r="G45" s="34"/>
      <c r="H45" s="43">
        <f t="shared" si="16"/>
        <v>0</v>
      </c>
    </row>
    <row r="46" spans="1:8" x14ac:dyDescent="0.25">
      <c r="A46" s="26">
        <v>28</v>
      </c>
      <c r="B46" s="30" t="s">
        <v>83</v>
      </c>
      <c r="C46" s="15" t="s">
        <v>107</v>
      </c>
      <c r="D46" s="31" t="s">
        <v>84</v>
      </c>
      <c r="E46" s="30" t="s">
        <v>24</v>
      </c>
      <c r="F46" s="33">
        <v>2</v>
      </c>
      <c r="G46" s="34"/>
      <c r="H46" s="43">
        <f t="shared" si="16"/>
        <v>0</v>
      </c>
    </row>
    <row r="47" spans="1:8" x14ac:dyDescent="0.25">
      <c r="A47" s="26">
        <v>29</v>
      </c>
      <c r="B47" s="30" t="s">
        <v>75</v>
      </c>
      <c r="C47" s="15" t="s">
        <v>107</v>
      </c>
      <c r="D47" s="31" t="s">
        <v>76</v>
      </c>
      <c r="E47" s="30" t="s">
        <v>24</v>
      </c>
      <c r="F47" s="33">
        <v>2</v>
      </c>
      <c r="G47" s="34"/>
      <c r="H47" s="43">
        <f t="shared" si="16"/>
        <v>0</v>
      </c>
    </row>
    <row r="48" spans="1:8" x14ac:dyDescent="0.25">
      <c r="A48" s="26">
        <v>30</v>
      </c>
      <c r="B48" s="30" t="s">
        <v>78</v>
      </c>
      <c r="C48" s="15" t="s">
        <v>107</v>
      </c>
      <c r="D48" s="31" t="s">
        <v>77</v>
      </c>
      <c r="E48" s="30" t="s">
        <v>24</v>
      </c>
      <c r="F48" s="33">
        <v>2</v>
      </c>
      <c r="G48" s="34"/>
      <c r="H48" s="43">
        <f t="shared" si="16"/>
        <v>0</v>
      </c>
    </row>
    <row r="49" spans="1:8" x14ac:dyDescent="0.25">
      <c r="A49" s="26">
        <v>31</v>
      </c>
      <c r="B49" s="30" t="s">
        <v>79</v>
      </c>
      <c r="C49" s="15" t="s">
        <v>107</v>
      </c>
      <c r="D49" s="31" t="s">
        <v>80</v>
      </c>
      <c r="E49" s="30" t="s">
        <v>24</v>
      </c>
      <c r="F49" s="33">
        <v>2</v>
      </c>
      <c r="G49" s="34"/>
      <c r="H49" s="43">
        <f t="shared" si="16"/>
        <v>0</v>
      </c>
    </row>
    <row r="50" spans="1:8" x14ac:dyDescent="0.25">
      <c r="A50" s="26">
        <v>32</v>
      </c>
      <c r="B50" s="30" t="s">
        <v>82</v>
      </c>
      <c r="C50" s="15" t="s">
        <v>107</v>
      </c>
      <c r="D50" s="31" t="s">
        <v>81</v>
      </c>
      <c r="E50" s="30" t="s">
        <v>24</v>
      </c>
      <c r="F50" s="33">
        <v>24</v>
      </c>
      <c r="G50" s="34"/>
      <c r="H50" s="43">
        <f t="shared" ref="H50:H53" si="18">ROUND(G50*F50,2)</f>
        <v>0</v>
      </c>
    </row>
    <row r="51" spans="1:8" x14ac:dyDescent="0.25">
      <c r="A51" s="26"/>
      <c r="B51" s="30"/>
      <c r="C51" s="15"/>
      <c r="D51" s="31"/>
      <c r="E51" s="30"/>
      <c r="F51" s="33"/>
      <c r="G51" s="34"/>
      <c r="H51" s="43">
        <f t="shared" si="18"/>
        <v>0</v>
      </c>
    </row>
    <row r="52" spans="1:8" x14ac:dyDescent="0.25">
      <c r="A52" s="26"/>
      <c r="B52" s="4" t="s">
        <v>30</v>
      </c>
      <c r="C52" s="4"/>
      <c r="D52" s="35" t="s">
        <v>31</v>
      </c>
      <c r="E52" s="30"/>
      <c r="F52" s="33"/>
      <c r="G52" s="34"/>
      <c r="H52" s="43">
        <f t="shared" si="18"/>
        <v>0</v>
      </c>
    </row>
    <row r="53" spans="1:8" ht="33.75" x14ac:dyDescent="0.25">
      <c r="A53" s="26">
        <v>33</v>
      </c>
      <c r="B53" s="36" t="s">
        <v>34</v>
      </c>
      <c r="C53" s="36" t="s">
        <v>32</v>
      </c>
      <c r="D53" s="37" t="s">
        <v>35</v>
      </c>
      <c r="E53" s="38" t="s">
        <v>33</v>
      </c>
      <c r="F53" s="21">
        <v>1.0529999999999999</v>
      </c>
      <c r="G53" s="7"/>
      <c r="H53" s="44">
        <f t="shared" si="18"/>
        <v>0</v>
      </c>
    </row>
    <row r="54" spans="1:8" x14ac:dyDescent="0.25">
      <c r="A54" s="26"/>
      <c r="B54" s="30"/>
      <c r="C54" s="15"/>
      <c r="D54" s="31"/>
      <c r="E54" s="30"/>
      <c r="F54" s="33"/>
      <c r="G54" s="34"/>
      <c r="H54" s="43">
        <f t="shared" ref="H54:H61" si="19">ROUND(G54*F54,2)</f>
        <v>0</v>
      </c>
    </row>
    <row r="55" spans="1:8" x14ac:dyDescent="0.25">
      <c r="A55" s="26"/>
      <c r="B55" s="30"/>
      <c r="C55" s="15"/>
      <c r="D55" s="31"/>
      <c r="E55" s="30"/>
      <c r="F55" s="33"/>
      <c r="G55" s="34"/>
      <c r="H55" s="43">
        <f t="shared" si="19"/>
        <v>0</v>
      </c>
    </row>
    <row r="56" spans="1:8" x14ac:dyDescent="0.25">
      <c r="A56" s="26"/>
      <c r="B56" s="30"/>
      <c r="C56" s="15"/>
      <c r="D56" s="31"/>
      <c r="E56" s="30"/>
      <c r="F56" s="33"/>
      <c r="G56" s="34"/>
      <c r="H56" s="43">
        <f t="shared" si="19"/>
        <v>0</v>
      </c>
    </row>
    <row r="57" spans="1:8" x14ac:dyDescent="0.25">
      <c r="A57" s="26"/>
      <c r="B57" s="30"/>
      <c r="C57" s="15"/>
      <c r="D57" s="31"/>
      <c r="E57" s="30"/>
      <c r="F57" s="33"/>
      <c r="G57" s="34"/>
      <c r="H57" s="43">
        <f t="shared" si="19"/>
        <v>0</v>
      </c>
    </row>
    <row r="58" spans="1:8" x14ac:dyDescent="0.25">
      <c r="A58" s="26"/>
      <c r="B58" s="30"/>
      <c r="C58" s="15"/>
      <c r="D58" s="31"/>
      <c r="E58" s="30"/>
      <c r="F58" s="33"/>
      <c r="G58" s="34"/>
      <c r="H58" s="43">
        <f t="shared" si="19"/>
        <v>0</v>
      </c>
    </row>
    <row r="59" spans="1:8" x14ac:dyDescent="0.25">
      <c r="A59" s="26"/>
      <c r="B59" s="30"/>
      <c r="C59" s="15"/>
      <c r="D59" s="31"/>
      <c r="E59" s="30"/>
      <c r="F59" s="33"/>
      <c r="G59" s="34"/>
      <c r="H59" s="43">
        <f t="shared" si="19"/>
        <v>0</v>
      </c>
    </row>
    <row r="60" spans="1:8" x14ac:dyDescent="0.25">
      <c r="A60" s="26"/>
      <c r="B60" s="30"/>
      <c r="C60" s="15"/>
      <c r="D60" s="31"/>
      <c r="E60" s="30"/>
      <c r="F60" s="33"/>
      <c r="G60" s="34"/>
      <c r="H60" s="43">
        <f t="shared" si="19"/>
        <v>0</v>
      </c>
    </row>
    <row r="61" spans="1:8" x14ac:dyDescent="0.25">
      <c r="A61" s="26"/>
      <c r="B61" s="30"/>
      <c r="C61" s="15"/>
      <c r="D61" s="31"/>
      <c r="E61" s="30"/>
      <c r="F61" s="33"/>
      <c r="G61" s="34"/>
      <c r="H61" s="43">
        <f t="shared" si="19"/>
        <v>0</v>
      </c>
    </row>
    <row r="62" spans="1:8" x14ac:dyDescent="0.25">
      <c r="A62" s="26"/>
      <c r="B62" s="30"/>
      <c r="C62" s="15"/>
      <c r="D62" s="31"/>
      <c r="E62" s="30"/>
      <c r="F62" s="33"/>
      <c r="G62" s="34"/>
      <c r="H62" s="43">
        <f t="shared" ref="H62:H66" si="20">ROUND(G62*F62,2)</f>
        <v>0</v>
      </c>
    </row>
    <row r="63" spans="1:8" x14ac:dyDescent="0.25">
      <c r="A63" s="26"/>
      <c r="B63" s="30"/>
      <c r="C63" s="15"/>
      <c r="D63" s="31"/>
      <c r="E63" s="30"/>
      <c r="F63" s="33"/>
      <c r="G63" s="34"/>
      <c r="H63" s="43">
        <f t="shared" si="20"/>
        <v>0</v>
      </c>
    </row>
    <row r="64" spans="1:8" x14ac:dyDescent="0.25">
      <c r="A64" s="26"/>
      <c r="B64" s="30"/>
      <c r="C64" s="15"/>
      <c r="D64" s="31"/>
      <c r="E64" s="30"/>
      <c r="F64" s="33"/>
      <c r="G64" s="34"/>
      <c r="H64" s="43">
        <f t="shared" si="20"/>
        <v>0</v>
      </c>
    </row>
    <row r="65" spans="1:8" x14ac:dyDescent="0.25">
      <c r="A65" s="26"/>
      <c r="B65" s="30"/>
      <c r="C65" s="15"/>
      <c r="D65" s="31"/>
      <c r="E65" s="30"/>
      <c r="F65" s="33"/>
      <c r="G65" s="34"/>
      <c r="H65" s="43">
        <f t="shared" si="20"/>
        <v>0</v>
      </c>
    </row>
    <row r="66" spans="1:8" x14ac:dyDescent="0.25">
      <c r="A66" s="26"/>
      <c r="B66" s="30"/>
      <c r="C66" s="15"/>
      <c r="D66" s="31"/>
      <c r="E66" s="30"/>
      <c r="F66" s="33"/>
      <c r="G66" s="34"/>
      <c r="H66" s="43">
        <f t="shared" si="20"/>
        <v>0</v>
      </c>
    </row>
    <row r="67" spans="1:8" ht="15.75" thickBot="1" x14ac:dyDescent="0.3">
      <c r="A67" s="45"/>
      <c r="B67" s="46"/>
      <c r="C67" s="47"/>
      <c r="D67" s="48"/>
      <c r="E67" s="46"/>
      <c r="F67" s="49"/>
      <c r="G67" s="50"/>
      <c r="H67" s="51">
        <f t="shared" ref="H67" si="21">ROUND(G67*F67,2)</f>
        <v>0</v>
      </c>
    </row>
  </sheetData>
  <mergeCells count="27"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  <mergeCell ref="A3:B3"/>
    <mergeCell ref="E7:F7"/>
    <mergeCell ref="A1:D1"/>
    <mergeCell ref="B2:D2"/>
    <mergeCell ref="C3:D3"/>
    <mergeCell ref="A4:B4"/>
    <mergeCell ref="E4:F4"/>
    <mergeCell ref="E1:H1"/>
    <mergeCell ref="E2:F3"/>
    <mergeCell ref="G2:H3"/>
    <mergeCell ref="G5:H5"/>
    <mergeCell ref="G6:H6"/>
    <mergeCell ref="G4:H4"/>
  </mergeCells>
  <phoneticPr fontId="29" type="noConversion"/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4" xr:uid="{00000000-0002-0000-0000-000000000000}">
      <formula1>"SŽDC s.o., Ostatní"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" right="0.7" top="0.78740157499999996" bottom="0.78740157499999996" header="0.3" footer="0.3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&amp;L&amp;A&amp;R&amp;P/&amp;N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PS 90-14-04</vt:lpstr>
      <vt:lpstr>'PS 90-14-04'!Oblast_tisku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Urbánková Jaroslava</cp:lastModifiedBy>
  <cp:lastPrinted>2017-07-26T12:20:35Z</cp:lastPrinted>
  <dcterms:created xsi:type="dcterms:W3CDTF">2017-07-24T12:19:51Z</dcterms:created>
  <dcterms:modified xsi:type="dcterms:W3CDTF">2023-08-14T13:42:10Z</dcterms:modified>
</cp:coreProperties>
</file>